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<sst xmlns="http://schemas.openxmlformats.org/spreadsheetml/2006/main" count="385" uniqueCount="251">
  <si>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</si>
  <si>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</si>
  <si>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</si>
  <si>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</si>
  <si>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</si>
  <si>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</si>
  <si>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</si>
  <si>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</si>
  <si>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</si>
  <si>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</si>
  <si>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</si>
  <si>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</si>
  <si>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</si>
  <si>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</si>
  <si>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</si>
  <si>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</si>
  <si>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</si>
  <si>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</si>
  <si>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</si>
  <si>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</si>
  <si>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</si>
  <si>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</si>
  <si>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</si>
  <si>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</si>
  <si>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</si>
  <si>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</si>
  <si>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</si>
  <si>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</si>
  <si>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</si>
  <si>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</si>
  <si>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</si>
  <si>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</si>
  <si>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</si>
  <si>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</si>
  <si>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</si>
  <si>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</si>
  <si>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</si>
  <si>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</si>
  <si>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</si>
  <si>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</si>
  <si>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</si>
  <si>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</si>
  <si>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</si>
  <si>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</si>
  <si>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</si>
  <si>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</si>
  <si>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</si>
  <si>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</si>
  <si>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</si>
  <si>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</si>
  <si>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</si>
  <si>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</si>
  <si>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</si>
  <si>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</si>
  <si>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</si>
  <si>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</si>
  <si>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</si>
  <si>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</si>
  <si>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</si>
  <si>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</si>
  <si>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</si>
  <si>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</si>
  <si>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</si>
  <si>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</si>
  <si>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</si>
  <si>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</si>
  <si>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</si>
  <si>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</si>
  <si>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</si>
  <si>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</si>
  <si>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</si>
  <si>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</si>
  <si>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</si>
  <si>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</si>
  <si>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</si>
  <si>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</si>
  <si>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</si>
  <si>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</si>
  <si>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</si>
  <si>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</si>
  <si>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</si>
  <si>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</si>
  <si>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</si>
  <si>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</si>
  <si>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</si>
  <si>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</si>
  <si>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</si>
  <si>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</si>
  <si>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</si>
  <si>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</si>
  <si>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</si>
  <si>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</si>
  <si>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</si>
  <si>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</si>
  <si>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</si>
  <si>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</si>
  <si>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</si>
  <si>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</si>
  <si>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</si>
  <si>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</si>
  <si>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</si>
  <si>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</si>
  <si>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</si>
  <si>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</si>
  <si>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</si>
  <si>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</si>
  <si>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</si>
  <si>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</si>
  <si>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</si>
  <si>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</si>
  <si>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</si>
  <si>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</si>
  <si>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</si>
  <si>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</si>
  <si>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</si>
  <si>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</si>
  <si>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</si>
  <si>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</si>
  <si>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</si>
  <si>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</si>
  <si>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</si>
  <si>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</si>
  <si>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</si>
  <si>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</si>
  <si>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</si>
  <si>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</si>
  <si>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</si>
  <si>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</si>
  <si>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</si>
  <si>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</si>
  <si>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</si>
  <si>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</si>
  <si>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</si>
  <si>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</si>
  <si>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</si>
  <si>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</si>
  <si>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</si>
  <si>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</si>
  <si>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</si>
  <si>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</si>
  <si>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</si>
  <si>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</si>
  <si>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</si>
  <si>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</si>
  <si>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</si>
  <si>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</si>
  <si>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</si>
  <si>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</si>
  <si>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</si>
  <si>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</si>
  <si>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</si>
  <si>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</si>
  <si>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</si>
  <si>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</si>
  <si>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</si>
  <si>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</si>
  <si>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</si>
  <si>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</si>
  <si>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</si>
  <si>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</si>
  <si>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</si>
  <si>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</si>
  <si>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</si>
  <si>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</si>
  <si>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</si>
  <si>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</si>
  <si>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</si>
  <si>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</si>
  <si>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</si>
  <si>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</si>
  <si>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</si>
  <si>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</si>
  <si>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</si>
  <si>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</si>
  <si>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</si>
  <si>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</si>
  <si>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</si>
  <si>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</si>
  <si>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</si>
  <si>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</si>
  <si>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</si>
  <si>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</si>
  <si>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</si>
  <si>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</si>
  <si>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</si>
  <si>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</si>
  <si>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</si>
  <si>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</si>
  <si>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</si>
  <si>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</si>
  <si>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</si>
  <si>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</si>
  <si>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</si>
  <si>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</si>
  <si>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</si>
  <si>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</si>
  <si>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</si>
  <si>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</si>
  <si>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</si>
  <si>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</si>
  <si>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</si>
  <si>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</si>
  <si>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</si>
  <si>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</si>
  <si>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</si>
  <si>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</si>
  <si>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</si>
  <si>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</si>
  <si>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</si>
  <si>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</si>
  <si>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</si>
  <si>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</si>
  <si>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</si>
  <si>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</si>
  <si>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</si>
  <si>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</si>
  <si>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</si>
  <si>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</si>
  <si>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</si>
  <si>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</si>
  <si>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</si>
  <si>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</si>
  <si>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</si>
  <si>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</si>
  <si>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</si>
  <si>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</si>
  <si>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</si>
  <si>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</si>
  <si>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</si>
  <si>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</si>
  <si>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</si>
  <si>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</si>
  <si>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</si>
  <si>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</si>
  <si>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</si>
  <si>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</si>
  <si>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</si>
  <si>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</si>
  <si>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</si>
  <si>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</si>
  <si>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</si>
  <si>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</si>
  <si>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</si>
  <si>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</si>
  <si>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</si>
  <si>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</si>
  <si>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</si>
  <si>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</si>
  <si>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</si>
  <si>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(Theo TCBC số 24/2021/PLX-TCBC ngày 11/10/2021 của TĐ Xăng dầu VN Petrolimex
và QĐ số 648/QĐ-BCT ngày 20/3/2019 của Bộ Công thương)</t>
  </si>
  <si>
    <t>&amp; Quyết định số 135/QĐ-SXD ngày 12/10/2021 của Sở Xây dựng tỉnh Phú Yên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</si>
</sst>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M3" sqref="M3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247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250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148750</v>
      </c>
      <c r="I9" s="51">
        <f t="shared" si="0"/>
        <v>142960.52631578947</v>
      </c>
      <c r="N9" s="52">
        <f>ROUND(IF($N$8=1,$G9,IF($N$8=2,$H9,IF($N$8=3,$I9,IF($N$8=4,$J9,IF($N$8=5,$K9,IF($N$8=6,$L9)))))),1)</f>
        <v>148750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0</v>
      </c>
      <c r="H10" s="50">
        <f t="shared" si="0"/>
        <v>175525</v>
      </c>
      <c r="I10" s="51">
        <f t="shared" si="0"/>
        <v>168693.42105263157</v>
      </c>
      <c r="N10" s="52">
        <f aca="true" t="shared" si="1" ref="N10:N48">ROUND(IF($N$8=1,$G10,IF($N$8=2,$H10,IF($N$8=3,$I10,IF($N$8=4,$J10,IF($N$8=5,$K10,IF($N$8=6,$L10)))))),1)</f>
        <v>175525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0</v>
      </c>
      <c r="H11" s="50">
        <f t="shared" si="0"/>
        <v>191143.75</v>
      </c>
      <c r="I11" s="51">
        <f t="shared" si="0"/>
        <v>183704.27631578947</v>
      </c>
      <c r="N11" s="52">
        <f t="shared" si="1"/>
        <v>191143.8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0</v>
      </c>
      <c r="H12" s="50">
        <f t="shared" si="0"/>
        <v>206762.5</v>
      </c>
      <c r="I12" s="51">
        <f t="shared" si="0"/>
        <v>198715.13157894736</v>
      </c>
      <c r="N12" s="52">
        <f t="shared" si="1"/>
        <v>206762.5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0</v>
      </c>
      <c r="H13" s="12">
        <v>226100</v>
      </c>
      <c r="I13" s="13">
        <v>217300</v>
      </c>
      <c r="J13" s="24"/>
      <c r="K13" s="24"/>
      <c r="L13" s="24"/>
      <c r="N13" s="52">
        <f t="shared" si="1"/>
        <v>226100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0</v>
      </c>
      <c r="H14" s="50">
        <f t="shared" si="0"/>
        <v>245437.5</v>
      </c>
      <c r="I14" s="51">
        <f t="shared" si="0"/>
        <v>235884.86842105264</v>
      </c>
      <c r="N14" s="52">
        <f t="shared" si="1"/>
        <v>245437.5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0</v>
      </c>
      <c r="H15" s="50">
        <f t="shared" si="0"/>
        <v>267006.25</v>
      </c>
      <c r="I15" s="51">
        <f t="shared" si="0"/>
        <v>256614.1447368421</v>
      </c>
      <c r="N15" s="52">
        <f t="shared" si="1"/>
        <v>267006.3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0</v>
      </c>
      <c r="H16" s="50">
        <f t="shared" si="0"/>
        <v>288575</v>
      </c>
      <c r="I16" s="51">
        <f t="shared" si="0"/>
        <v>277343.4210526316</v>
      </c>
      <c r="N16" s="52">
        <f t="shared" si="1"/>
        <v>288575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0</v>
      </c>
      <c r="H17" s="50">
        <f t="shared" si="0"/>
        <v>342124.99999999994</v>
      </c>
      <c r="I17" s="51">
        <f t="shared" si="0"/>
        <v>328809.2105263157</v>
      </c>
      <c r="N17" s="52">
        <f t="shared" si="1"/>
        <v>342125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0</v>
      </c>
      <c r="H18" s="50">
        <f t="shared" si="0"/>
        <v>403112.5</v>
      </c>
      <c r="I18" s="51">
        <f t="shared" si="0"/>
        <v>387423.0263157895</v>
      </c>
      <c r="N18" s="52">
        <f t="shared" si="1"/>
        <v>403112.5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154276.31578947368</v>
      </c>
      <c r="I19" s="51">
        <f t="shared" si="2"/>
        <v>148453.94736842104</v>
      </c>
      <c r="N19" s="52">
        <f t="shared" si="1"/>
        <v>154276.3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0</v>
      </c>
      <c r="H20" s="50">
        <f t="shared" si="2"/>
        <v>182046.05263157893</v>
      </c>
      <c r="I20" s="51">
        <f t="shared" si="2"/>
        <v>175175.65789473685</v>
      </c>
      <c r="N20" s="52">
        <f t="shared" si="1"/>
        <v>182046.1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0</v>
      </c>
      <c r="H21" s="50">
        <f t="shared" si="2"/>
        <v>198245.06578947368</v>
      </c>
      <c r="I21" s="51">
        <f t="shared" si="2"/>
        <v>190763.32236842104</v>
      </c>
      <c r="N21" s="52">
        <f t="shared" si="1"/>
        <v>198245.1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0</v>
      </c>
      <c r="H22" s="50">
        <f t="shared" si="2"/>
        <v>214444.07894736843</v>
      </c>
      <c r="I22" s="51">
        <f t="shared" si="2"/>
        <v>206350.98684210525</v>
      </c>
      <c r="N22" s="52">
        <f t="shared" si="1"/>
        <v>214444.1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0</v>
      </c>
      <c r="H23" s="12">
        <v>234500</v>
      </c>
      <c r="I23" s="12">
        <v>225650</v>
      </c>
      <c r="J23" s="24"/>
      <c r="K23" s="24"/>
      <c r="L23" s="24"/>
      <c r="N23" s="52">
        <f t="shared" si="1"/>
        <v>234500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254555.92105263157</v>
      </c>
      <c r="I24" s="51">
        <f t="shared" si="3"/>
        <v>244949.01315789475</v>
      </c>
      <c r="N24" s="52">
        <f t="shared" si="1"/>
        <v>254555.9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0</v>
      </c>
      <c r="H25" s="50">
        <f t="shared" si="3"/>
        <v>276925.9868421053</v>
      </c>
      <c r="I25" s="51">
        <f t="shared" si="3"/>
        <v>266474.8355263158</v>
      </c>
      <c r="N25" s="52">
        <f t="shared" si="1"/>
        <v>276926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0</v>
      </c>
      <c r="H26" s="50">
        <f t="shared" si="3"/>
        <v>299296.05263157893</v>
      </c>
      <c r="I26" s="51">
        <f t="shared" si="3"/>
        <v>288000.65789473685</v>
      </c>
      <c r="N26" s="52">
        <f t="shared" si="1"/>
        <v>299296.1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0</v>
      </c>
      <c r="H27" s="50">
        <f t="shared" si="3"/>
        <v>354835.5263157895</v>
      </c>
      <c r="I27" s="51">
        <f t="shared" si="3"/>
        <v>341444.07894736837</v>
      </c>
      <c r="N27" s="52">
        <f t="shared" si="1"/>
        <v>354835.5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0</v>
      </c>
      <c r="H28" s="50">
        <f t="shared" si="3"/>
        <v>418088.81578947365</v>
      </c>
      <c r="I28" s="51">
        <f t="shared" si="3"/>
        <v>402310.19736842107</v>
      </c>
      <c r="N28" s="52">
        <f t="shared" si="1"/>
        <v>418088.8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161842.1052631579</v>
      </c>
      <c r="I29" s="51">
        <f t="shared" si="4"/>
        <v>155921.05263157893</v>
      </c>
      <c r="N29" s="52">
        <f t="shared" si="1"/>
        <v>161842.1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0</v>
      </c>
      <c r="H30" s="50">
        <f t="shared" si="4"/>
        <v>190973.68421052632</v>
      </c>
      <c r="I30" s="51">
        <f t="shared" si="4"/>
        <v>183986.84210526315</v>
      </c>
      <c r="N30" s="52">
        <f t="shared" si="1"/>
        <v>190973.7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0</v>
      </c>
      <c r="H31" s="50">
        <f t="shared" si="4"/>
        <v>207967.1052631579</v>
      </c>
      <c r="I31" s="51">
        <f t="shared" si="4"/>
        <v>200358.55263157893</v>
      </c>
      <c r="N31" s="52">
        <f t="shared" si="1"/>
        <v>207967.1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0</v>
      </c>
      <c r="H32" s="50">
        <f t="shared" si="4"/>
        <v>224960.52631578947</v>
      </c>
      <c r="I32" s="51">
        <f t="shared" si="4"/>
        <v>216730.26315789475</v>
      </c>
      <c r="N32" s="52">
        <f t="shared" si="1"/>
        <v>224960.5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0</v>
      </c>
      <c r="H33" s="12">
        <v>246000</v>
      </c>
      <c r="I33" s="12">
        <v>237000</v>
      </c>
      <c r="J33" s="24"/>
      <c r="K33" s="24"/>
      <c r="L33" s="24"/>
      <c r="N33" s="52">
        <f t="shared" si="1"/>
        <v>246000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267039.4736842105</v>
      </c>
      <c r="I34" s="51">
        <f t="shared" si="5"/>
        <v>257269.73684210525</v>
      </c>
      <c r="N34" s="52">
        <f t="shared" si="1"/>
        <v>267039.5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0</v>
      </c>
      <c r="H35" s="50">
        <f t="shared" si="5"/>
        <v>290506.5789473684</v>
      </c>
      <c r="I35" s="51">
        <f t="shared" si="5"/>
        <v>279878.2894736842</v>
      </c>
      <c r="N35" s="52">
        <f t="shared" si="1"/>
        <v>290506.6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0</v>
      </c>
      <c r="H36" s="50">
        <f t="shared" si="5"/>
        <v>313973.6842105263</v>
      </c>
      <c r="I36" s="51">
        <f t="shared" si="5"/>
        <v>302486.84210526315</v>
      </c>
      <c r="N36" s="52">
        <f t="shared" si="1"/>
        <v>313973.7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0</v>
      </c>
      <c r="H37" s="50">
        <f t="shared" si="5"/>
        <v>372236.84210526315</v>
      </c>
      <c r="I37" s="51">
        <f t="shared" si="5"/>
        <v>358618.4210526316</v>
      </c>
      <c r="N37" s="52">
        <f t="shared" si="1"/>
        <v>372236.8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0</v>
      </c>
      <c r="H38" s="50">
        <f t="shared" si="5"/>
        <v>438592.10526315786</v>
      </c>
      <c r="I38" s="51">
        <f t="shared" si="5"/>
        <v>422546.05263157893</v>
      </c>
      <c r="N38" s="52">
        <f t="shared" si="1"/>
        <v>438592.1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160838.81578947368</v>
      </c>
      <c r="I39" s="51">
        <f t="shared" si="6"/>
        <v>155542.76315789475</v>
      </c>
      <c r="N39" s="52">
        <f t="shared" si="1"/>
        <v>160838.8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0</v>
      </c>
      <c r="H40" s="50">
        <f t="shared" si="6"/>
        <v>189789.80263157893</v>
      </c>
      <c r="I40" s="51">
        <f t="shared" si="6"/>
        <v>183540.4605263158</v>
      </c>
      <c r="N40" s="52">
        <f t="shared" si="1"/>
        <v>189789.8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0</v>
      </c>
      <c r="H41" s="50">
        <f t="shared" si="6"/>
        <v>206677.87828947368</v>
      </c>
      <c r="I41" s="51">
        <f t="shared" si="6"/>
        <v>199872.45065789475</v>
      </c>
      <c r="N41" s="52">
        <f t="shared" si="1"/>
        <v>206677.9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0</v>
      </c>
      <c r="H42" s="50">
        <f t="shared" si="6"/>
        <v>223565.95394736843</v>
      </c>
      <c r="I42" s="51">
        <f t="shared" si="6"/>
        <v>216204.44078947368</v>
      </c>
      <c r="N42" s="52">
        <f t="shared" si="1"/>
        <v>223566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0</v>
      </c>
      <c r="H43" s="12">
        <v>244475</v>
      </c>
      <c r="I43" s="12">
        <v>236425</v>
      </c>
      <c r="J43" s="24"/>
      <c r="K43" s="24"/>
      <c r="L43" s="24"/>
      <c r="N43" s="52">
        <f t="shared" si="1"/>
        <v>244475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265384.0460526316</v>
      </c>
      <c r="I44" s="51">
        <f t="shared" si="7"/>
        <v>256645.55921052632</v>
      </c>
      <c r="N44" s="52">
        <f t="shared" si="1"/>
        <v>265384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0</v>
      </c>
      <c r="H45" s="50">
        <f t="shared" si="7"/>
        <v>288705.6743421053</v>
      </c>
      <c r="I45" s="51">
        <f t="shared" si="7"/>
        <v>279199.25986842107</v>
      </c>
      <c r="N45" s="52">
        <f t="shared" si="1"/>
        <v>288705.7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0</v>
      </c>
      <c r="H46" s="50">
        <f t="shared" si="7"/>
        <v>312027.30263157893</v>
      </c>
      <c r="I46" s="51">
        <f t="shared" si="7"/>
        <v>301752.9605263158</v>
      </c>
      <c r="N46" s="52">
        <f t="shared" si="1"/>
        <v>312027.3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0</v>
      </c>
      <c r="H47" s="50">
        <f t="shared" si="7"/>
        <v>369929.2763157895</v>
      </c>
      <c r="I47" s="51">
        <f t="shared" si="7"/>
        <v>357748.35526315786</v>
      </c>
      <c r="N47" s="52">
        <f t="shared" si="1"/>
        <v>369929.3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0</v>
      </c>
      <c r="H48" s="50">
        <f t="shared" si="7"/>
        <v>435873.19078947365</v>
      </c>
      <c r="I48" s="51">
        <f t="shared" si="7"/>
        <v>421520.8881578947</v>
      </c>
      <c r="N48" s="52">
        <f t="shared" si="1"/>
        <v>435873.2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207182.2033898305</v>
      </c>
      <c r="I49" s="51">
        <f>I$50*$F49/$F$50</f>
        <v>200360.16949152545</v>
      </c>
      <c r="N49" s="52">
        <f aca="true" t="shared" si="8" ref="N49:N95">ROUND(IF($N$8=1,$G49,IF($N$8=2,$H49,IF($N$8=3,$I49,IF($N$8=4,$J49,IF($N$8=5,$K49,IF($N$8=6,$L49)))))),1)</f>
        <v>207182.2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0</v>
      </c>
      <c r="H50" s="12">
        <v>244475</v>
      </c>
      <c r="I50" s="12">
        <v>236425</v>
      </c>
      <c r="N50" s="52">
        <f t="shared" si="8"/>
        <v>244475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290055.08474576275</v>
      </c>
      <c r="I51" s="51">
        <f t="shared" si="9"/>
        <v>280504.2372881356</v>
      </c>
      <c r="N51" s="52">
        <f t="shared" si="8"/>
        <v>290055.1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0</v>
      </c>
      <c r="H52" s="50">
        <f t="shared" si="9"/>
        <v>341850.63559322036</v>
      </c>
      <c r="I52" s="51">
        <f t="shared" si="9"/>
        <v>330594.27966101695</v>
      </c>
      <c r="N52" s="52">
        <f t="shared" si="8"/>
        <v>341850.6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506730.8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0</v>
      </c>
      <c r="H94" s="12">
        <v>527000</v>
      </c>
      <c r="I94" s="13">
        <v>502000</v>
      </c>
      <c r="J94" s="22"/>
      <c r="K94" s="22"/>
      <c r="L94" s="22"/>
      <c r="N94" s="52">
        <f t="shared" si="8"/>
        <v>527000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547269.2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0</v>
      </c>
      <c r="H104" s="69">
        <f>H$105*$F104/$F$105</f>
        <v>432195.12195121957</v>
      </c>
      <c r="I104" s="68">
        <f>I$105*$F104/$F$105</f>
        <v>411707.3170731708</v>
      </c>
      <c r="N104" s="52">
        <f t="shared" si="20"/>
        <v>432195.1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0</v>
      </c>
      <c r="H105" s="12">
        <v>443000</v>
      </c>
      <c r="I105" s="13">
        <v>422000</v>
      </c>
      <c r="J105" s="22"/>
      <c r="K105" s="22"/>
      <c r="L105" s="22"/>
      <c r="N105" s="52">
        <f t="shared" si="20"/>
        <v>443000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453804.87804878055</v>
      </c>
      <c r="I106" s="68">
        <f>I$105*$F106/$F$105</f>
        <v>432292.6829268293</v>
      </c>
      <c r="N106" s="52">
        <f t="shared" si="20"/>
        <v>453804.9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0</v>
      </c>
      <c r="H107" s="69">
        <f>H$108*$F107/$F$108</f>
        <v>412975.6097560976</v>
      </c>
      <c r="I107" s="68">
        <f>I$108*$F107/$F$108</f>
        <v>403219.51219512196</v>
      </c>
      <c r="N107" s="52">
        <f t="shared" si="20"/>
        <v>412975.6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0</v>
      </c>
      <c r="H108" s="12">
        <v>423300</v>
      </c>
      <c r="I108" s="13">
        <v>413300</v>
      </c>
      <c r="J108" s="22"/>
      <c r="K108" s="22"/>
      <c r="L108" s="22"/>
      <c r="N108" s="52">
        <f t="shared" si="20"/>
        <v>423300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433624.39024390245</v>
      </c>
      <c r="I109" s="68">
        <f>I$108*$F109/$F$108</f>
        <v>423380.4878048781</v>
      </c>
      <c r="N109" s="52">
        <f t="shared" si="20"/>
        <v>433624.4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0</v>
      </c>
      <c r="H110" s="69">
        <f>H$111*$F110/$F$111</f>
        <v>315663.7168141593</v>
      </c>
      <c r="I110" s="68">
        <f>I$111*$F110/$F$111</f>
        <v>292035.3982300885</v>
      </c>
      <c r="N110" s="52">
        <f t="shared" si="20"/>
        <v>315663.7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0</v>
      </c>
      <c r="H111" s="12">
        <v>356700</v>
      </c>
      <c r="I111" s="13">
        <v>330000</v>
      </c>
      <c r="J111" s="22"/>
      <c r="K111" s="22"/>
      <c r="L111" s="22"/>
      <c r="N111" s="52">
        <f t="shared" si="20"/>
        <v>356700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410362.8318584071</v>
      </c>
      <c r="I112" s="68">
        <f t="shared" si="22"/>
        <v>379646.0176991151</v>
      </c>
      <c r="N112" s="52">
        <f t="shared" si="20"/>
        <v>410362.8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0</v>
      </c>
      <c r="H113" s="69">
        <f t="shared" si="22"/>
        <v>464025.6637168142</v>
      </c>
      <c r="I113" s="68">
        <f t="shared" si="22"/>
        <v>429292.03539823013</v>
      </c>
      <c r="N113" s="52">
        <f t="shared" si="20"/>
        <v>464025.7</v>
      </c>
    </row>
    <row r="114" spans="1:14" ht="22.5" customHeight="1">
      <c r="A114" s="22" t="s">
        <v>122</v>
      </c>
      <c r="B114" s="102">
        <v>4</v>
      </c>
      <c r="C114" s="107" t="s">
        <v>244</v>
      </c>
      <c r="D114" s="107"/>
      <c r="E114" s="70" t="s">
        <v>37</v>
      </c>
      <c r="F114" s="71">
        <v>1</v>
      </c>
      <c r="G114" s="69">
        <f>G$115*$F114/$F$115</f>
        <v>0</v>
      </c>
      <c r="H114" s="69">
        <f>H$115*$F114/$F$115</f>
        <v>315663.7168141593</v>
      </c>
      <c r="I114" s="68">
        <f>I$115*$F114/$F$115</f>
        <v>292035.3982300885</v>
      </c>
      <c r="N114" s="52">
        <f t="shared" si="20"/>
        <v>315663.7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0</v>
      </c>
      <c r="H115" s="12">
        <v>356700</v>
      </c>
      <c r="I115" s="13">
        <v>330000</v>
      </c>
      <c r="J115" s="22"/>
      <c r="K115" s="22"/>
      <c r="L115" s="22"/>
      <c r="N115" s="52">
        <f t="shared" si="20"/>
        <v>356700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410362.8318584071</v>
      </c>
      <c r="I116" s="68">
        <f t="shared" si="23"/>
        <v>379646.0176991151</v>
      </c>
      <c r="N116" s="52">
        <f t="shared" si="20"/>
        <v>410362.8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0</v>
      </c>
      <c r="H117" s="69">
        <f t="shared" si="23"/>
        <v>464025.6637168142</v>
      </c>
      <c r="I117" s="68">
        <f t="shared" si="23"/>
        <v>429292.03539823013</v>
      </c>
      <c r="N117" s="52">
        <f t="shared" si="20"/>
        <v>464025.7</v>
      </c>
    </row>
    <row r="118" spans="1:14" ht="22.5" customHeight="1">
      <c r="A118" s="22" t="s">
        <v>115</v>
      </c>
      <c r="B118" s="102">
        <v>5</v>
      </c>
      <c r="C118" s="107" t="s">
        <v>245</v>
      </c>
      <c r="D118" s="107"/>
      <c r="E118" s="91" t="s">
        <v>32</v>
      </c>
      <c r="F118" s="92">
        <v>1</v>
      </c>
      <c r="G118" s="90">
        <f>G$119*$F118/$F$119</f>
        <v>0</v>
      </c>
      <c r="H118" s="90">
        <f>H$119*$F118/$F$119</f>
        <v>363592.23300970875</v>
      </c>
      <c r="I118" s="89">
        <f>I$119*$F118/$F$119</f>
        <v>352427.1844660194</v>
      </c>
      <c r="N118" s="52">
        <f t="shared" si="20"/>
        <v>363592.2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0</v>
      </c>
      <c r="H119" s="12">
        <v>374500</v>
      </c>
      <c r="I119" s="13">
        <v>363000</v>
      </c>
      <c r="J119" s="22"/>
      <c r="K119" s="22"/>
      <c r="L119" s="22"/>
      <c r="N119" s="52">
        <f t="shared" si="20"/>
        <v>374500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385407.76699029125</v>
      </c>
      <c r="I120" s="89">
        <f>I$119*$F120/$F$119</f>
        <v>373572.81553398055</v>
      </c>
      <c r="N120" s="52">
        <f t="shared" si="20"/>
        <v>385407.8</v>
      </c>
    </row>
    <row r="121" spans="1:14" ht="22.5" customHeight="1">
      <c r="A121" s="22" t="s">
        <v>238</v>
      </c>
      <c r="B121" s="102">
        <v>6</v>
      </c>
      <c r="C121" s="107" t="s">
        <v>246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415000</v>
      </c>
      <c r="I121" s="68">
        <f>I$122*$F121/$F$122</f>
        <v>405196.07843137253</v>
      </c>
      <c r="N121" s="52">
        <f t="shared" si="20"/>
        <v>415000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423300</v>
      </c>
      <c r="I122" s="13">
        <v>413300</v>
      </c>
      <c r="J122" s="22"/>
      <c r="K122" s="22"/>
      <c r="L122" s="22"/>
      <c r="N122" s="52">
        <f t="shared" si="20"/>
        <v>423300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431600</v>
      </c>
      <c r="I123" s="68">
        <f>I$122*$F123/$F$122</f>
        <v>421403.92156862747</v>
      </c>
      <c r="N123" s="52">
        <f t="shared" si="20"/>
        <v>431600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0</v>
      </c>
      <c r="H124" s="69">
        <f>H$125*$F124/$F$125</f>
        <v>479090.90909090906</v>
      </c>
      <c r="I124" s="68">
        <f>I$125*$F124/$F$125</f>
        <v>456363.63636363635</v>
      </c>
      <c r="N124" s="52">
        <f t="shared" si="20"/>
        <v>479090.9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0</v>
      </c>
      <c r="H125" s="12">
        <v>527000</v>
      </c>
      <c r="I125" s="13">
        <v>502000</v>
      </c>
      <c r="J125" s="22"/>
      <c r="K125" s="22"/>
      <c r="L125" s="22"/>
      <c r="N125" s="52">
        <f t="shared" si="20"/>
        <v>527000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594072.7272727272</v>
      </c>
      <c r="I126" s="68">
        <f t="shared" si="24"/>
        <v>565890.9090909091</v>
      </c>
      <c r="N126" s="52">
        <f t="shared" si="20"/>
        <v>594072.7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0</v>
      </c>
      <c r="H127" s="69">
        <f t="shared" si="24"/>
        <v>665936.3636363635</v>
      </c>
      <c r="I127" s="68">
        <f>I$125*$F127/$F$125</f>
        <v>634345.4545454545</v>
      </c>
      <c r="N127" s="52">
        <f t="shared" si="20"/>
        <v>665936.4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494835.68075117376</v>
      </c>
      <c r="I128" s="68">
        <f t="shared" si="25"/>
        <v>471361.5023474179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494835.7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0</v>
      </c>
      <c r="H129" s="12">
        <v>527000</v>
      </c>
      <c r="I129" s="13">
        <v>502000</v>
      </c>
      <c r="J129" s="22"/>
      <c r="K129" s="22"/>
      <c r="L129" s="22"/>
      <c r="N129" s="52">
        <f t="shared" si="20"/>
        <v>527000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559164.3192488264</v>
      </c>
      <c r="I130" s="68">
        <f>I$129*$F130/$F$129</f>
        <v>532638.4976525822</v>
      </c>
      <c r="N130" s="52">
        <f t="shared" si="20"/>
        <v>559164.3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0</v>
      </c>
      <c r="H131" s="69">
        <f>H$132*$F131/$F$132</f>
        <v>494835.68075117376</v>
      </c>
      <c r="I131" s="68">
        <f>I$132*$F131/$F$132</f>
        <v>471361.5023474179</v>
      </c>
      <c r="N131" s="52">
        <f t="shared" si="20"/>
        <v>494835.7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0</v>
      </c>
      <c r="H132" s="12">
        <v>527000</v>
      </c>
      <c r="I132" s="13">
        <v>502000</v>
      </c>
      <c r="J132" s="22"/>
      <c r="K132" s="22"/>
      <c r="L132" s="22"/>
      <c r="N132" s="52">
        <f t="shared" si="20"/>
        <v>527000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559164.3192488264</v>
      </c>
      <c r="I133" s="21">
        <f>I$132*$F133/$F$132</f>
        <v>532638.4976525822</v>
      </c>
      <c r="N133" s="85">
        <f t="shared" si="20"/>
        <v>559164.3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249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20100</v>
      </c>
      <c r="G141" s="55">
        <v>1.02</v>
      </c>
      <c r="H141" s="57">
        <f>F141*G141</f>
        <v>20502</v>
      </c>
      <c r="K141" s="73"/>
      <c r="L141" s="73"/>
      <c r="N141" s="76">
        <f>ROUND(F141,1)</f>
        <v>20100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16264</v>
      </c>
      <c r="G142" s="55">
        <v>1.03</v>
      </c>
      <c r="H142" s="57">
        <f>F142*G142</f>
        <v>16751.920000000002</v>
      </c>
      <c r="K142" s="73"/>
      <c r="L142" s="73"/>
      <c r="N142" s="76">
        <f>ROUND(F142,1)</f>
        <v>16264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249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20100</v>
      </c>
      <c r="G151" s="55">
        <v>1.02</v>
      </c>
      <c r="H151" s="57">
        <f>F151*G151</f>
        <v>20502</v>
      </c>
      <c r="K151" s="73"/>
      <c r="L151" s="73"/>
      <c r="N151" s="76">
        <f>ROUND(F151,1)</f>
        <v>20100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16264</v>
      </c>
      <c r="G152" s="55">
        <v>1.03</v>
      </c>
      <c r="H152" s="57">
        <f>F152*G152</f>
        <v>16751.920000000002</v>
      </c>
      <c r="K152" s="73"/>
      <c r="L152" s="73"/>
      <c r="N152" s="76">
        <f>ROUND(F152,1)</f>
        <v>16264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2021-11-08T03:36:42Z</dcterms:modified>
  <cp:category/>
  <cp:version/>
  <cp:contentType/>
  <cp:contentStatus/>
</cp:coreProperties>
</file>